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<sst xmlns="http://schemas.openxmlformats.org/spreadsheetml/2006/main" count="46" uniqueCount="42">
  <si>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</si>
  <si>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</si>
  <si>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</si>
  <si>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</si>
  <si>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</si>
  <si>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</si>
  <si>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</si>
  <si>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</si>
  <si>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</si>
  <si>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</si>
  <si>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</si>
  <si>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</si>
  <si>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</si>
  <si>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</si>
  <si>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</si>
  <si>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</si>
  <si>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</si>
  <si>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</si>
  <si>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</si>
  <si>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</si>
  <si>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</si>
  <si>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</si>
  <si>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</si>
  <si>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</si>
  <si>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</si>
  <si>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</si>
  <si>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</si>
  <si>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ISPIT [30]</t>
  </si>
  <si>
    <t>POP_ISPIT [30]</t>
  </si>
  <si>
    <t>Master</t>
  </si>
  <si>
    <t>STUDIJE: Master</t>
  </si>
  <si>
    <t xml:space="preserve">Broj ECTS kredita: </t>
  </si>
  <si>
    <t>STUDIJSKI PROGRAM: Elektoenergetski sistemi</t>
  </si>
  <si>
    <t>SEMINARSKI RAD</t>
  </si>
  <si>
    <t>2021</t>
  </si>
  <si>
    <t>1030</t>
  </si>
  <si>
    <t>Miljan</t>
  </si>
  <si>
    <t>Kotlaja</t>
  </si>
  <si>
    <t>SEMINARSKI RAD [70]</t>
  </si>
  <si>
    <t>NASTAVNIK: Prof. dr Jadranka Radović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</si>
  <si>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Optimizacija pogona u elektroenergetskim sistemima</t>
    </r>
  </si>
  <si>
    <t>Optimizacija pogona u elektroenergetskim sistemima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</si>
</sst>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1" applyNumberFormat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3" fillId="3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7" borderId="1" applyNumberFormat="0" applyAlignment="0" applyProtection="0"/>
    <xf numFmtId="0" fontId="49" fillId="37" borderId="1" applyNumberFormat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7" applyNumberFormat="0" applyFont="0" applyAlignment="0" applyProtection="0"/>
    <xf numFmtId="0" fontId="39" fillId="39" borderId="7" applyNumberFormat="0" applyFont="0" applyAlignment="0" applyProtection="0"/>
    <xf numFmtId="0" fontId="52" fillId="34" borderId="8" applyNumberFormat="0" applyAlignment="0" applyProtection="0"/>
    <xf numFmtId="0" fontId="52" fillId="34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95" applyAlignment="1">
      <alignment horizontal="right"/>
      <protection/>
    </xf>
    <xf numFmtId="0" fontId="0" fillId="0" borderId="0" xfId="95" applyAlignment="1">
      <alignment/>
      <protection/>
    </xf>
    <xf numFmtId="0" fontId="1" fillId="0" borderId="0" xfId="95" applyFont="1" applyAlignment="1">
      <alignment/>
      <protection/>
    </xf>
    <xf numFmtId="0" fontId="0" fillId="0" borderId="0" xfId="95" applyFont="1" applyAlignment="1">
      <alignment/>
      <protection/>
    </xf>
    <xf numFmtId="0" fontId="1" fillId="0" borderId="0" xfId="95" applyFont="1">
      <alignment/>
      <protection/>
    </xf>
    <xf numFmtId="0" fontId="1" fillId="0" borderId="0" xfId="95" applyFont="1" applyAlignment="1">
      <alignment vertical="center" wrapText="1"/>
      <protection/>
    </xf>
    <xf numFmtId="0" fontId="0" fillId="0" borderId="0" xfId="95" applyAlignment="1">
      <alignment horizontal="center"/>
      <protection/>
    </xf>
    <xf numFmtId="0" fontId="0" fillId="0" borderId="0" xfId="95">
      <alignment/>
      <protection/>
    </xf>
    <xf numFmtId="0" fontId="1" fillId="0" borderId="0" xfId="95" applyFont="1" applyAlignment="1">
      <alignment horizontal="center"/>
      <protection/>
    </xf>
    <xf numFmtId="0" fontId="0" fillId="0" borderId="0" xfId="95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95" applyFont="1" applyBorder="1" applyAlignment="1">
      <alignment/>
      <protection/>
    </xf>
    <xf numFmtId="0" fontId="0" fillId="0" borderId="0" xfId="95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95" applyFont="1" applyAlignment="1">
      <alignment horizontal="right"/>
      <protection/>
    </xf>
    <xf numFmtId="0" fontId="15" fillId="0" borderId="0" xfId="95" applyFont="1">
      <alignment/>
      <protection/>
    </xf>
    <xf numFmtId="0" fontId="11" fillId="0" borderId="15" xfId="95" applyFont="1" applyBorder="1" applyAlignment="1">
      <alignment/>
      <protection/>
    </xf>
    <xf numFmtId="0" fontId="12" fillId="0" borderId="16" xfId="95" applyFont="1" applyBorder="1" applyAlignment="1">
      <alignment horizontal="left"/>
      <protection/>
    </xf>
    <xf numFmtId="0" fontId="0" fillId="0" borderId="16" xfId="95" applyBorder="1" applyAlignment="1">
      <alignment horizontal="right"/>
      <protection/>
    </xf>
    <xf numFmtId="0" fontId="0" fillId="0" borderId="16" xfId="95" applyBorder="1" applyAlignment="1">
      <alignment/>
      <protection/>
    </xf>
    <xf numFmtId="0" fontId="0" fillId="0" borderId="17" xfId="95" applyBorder="1" applyAlignment="1">
      <alignment horizontal="right"/>
      <protection/>
    </xf>
    <xf numFmtId="0" fontId="15" fillId="0" borderId="12" xfId="95" applyFont="1" applyBorder="1" applyAlignment="1">
      <alignment/>
      <protection/>
    </xf>
    <xf numFmtId="0" fontId="15" fillId="0" borderId="0" xfId="95" applyFont="1" applyBorder="1" applyAlignment="1">
      <alignment horizontal="left"/>
      <protection/>
    </xf>
    <xf numFmtId="0" fontId="15" fillId="0" borderId="0" xfId="95" applyFont="1" applyBorder="1" applyAlignment="1">
      <alignment horizontal="right"/>
      <protection/>
    </xf>
    <xf numFmtId="0" fontId="15" fillId="0" borderId="0" xfId="95" applyFont="1" applyBorder="1" applyAlignment="1">
      <alignment/>
      <protection/>
    </xf>
    <xf numFmtId="0" fontId="15" fillId="0" borderId="13" xfId="95" applyFont="1" applyBorder="1" applyAlignment="1">
      <alignment horizontal="right"/>
      <protection/>
    </xf>
    <xf numFmtId="0" fontId="18" fillId="0" borderId="18" xfId="95" applyFont="1" applyBorder="1" applyAlignment="1">
      <alignment/>
      <protection/>
    </xf>
    <xf numFmtId="0" fontId="18" fillId="0" borderId="14" xfId="95" applyFont="1" applyBorder="1" applyAlignment="1">
      <alignment horizontal="left"/>
      <protection/>
    </xf>
    <xf numFmtId="0" fontId="15" fillId="0" borderId="14" xfId="95" applyFont="1" applyBorder="1" applyAlignment="1">
      <alignment horizontal="right"/>
      <protection/>
    </xf>
    <xf numFmtId="0" fontId="15" fillId="0" borderId="14" xfId="95" applyFont="1" applyBorder="1" applyAlignment="1">
      <alignment/>
      <protection/>
    </xf>
    <xf numFmtId="0" fontId="15" fillId="0" borderId="19" xfId="95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9" fillId="40" borderId="20" xfId="96" applyFont="1" applyFill="1" applyBorder="1" applyAlignment="1">
      <alignment wrapText="1"/>
      <protection/>
    </xf>
    <xf numFmtId="0" fontId="0" fillId="0" borderId="20" xfId="96" applyFont="1" applyBorder="1">
      <alignment/>
      <protection/>
    </xf>
    <xf numFmtId="213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95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49" fontId="1" fillId="40" borderId="22" xfId="0" applyNumberFormat="1" applyFont="1" applyFill="1" applyBorder="1" applyAlignment="1">
      <alignment horizontal="center"/>
    </xf>
    <xf numFmtId="0" fontId="15" fillId="0" borderId="14" xfId="95" applyFont="1" applyBorder="1" applyAlignment="1">
      <alignment horizontal="right"/>
      <protection/>
    </xf>
    <xf numFmtId="0" fontId="15" fillId="0" borderId="14" xfId="95" applyFont="1" applyBorder="1">
      <alignment/>
      <protection/>
    </xf>
    <xf numFmtId="0" fontId="1" fillId="0" borderId="20" xfId="95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14" fillId="40" borderId="11" xfId="96" applyFont="1" applyFill="1" applyBorder="1" applyAlignment="1">
      <alignment wrapText="1"/>
      <protection/>
    </xf>
    <xf numFmtId="0" fontId="0" fillId="0" borderId="11" xfId="96" applyBorder="1">
      <alignment/>
      <protection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8" fillId="0" borderId="0" xfId="95" applyFont="1" applyBorder="1" applyAlignment="1">
      <alignment horizontal="left"/>
      <protection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95" applyFont="1" applyBorder="1" applyAlignment="1">
      <alignment/>
      <protection/>
    </xf>
    <xf numFmtId="0" fontId="8" fillId="0" borderId="16" xfId="0" applyFont="1" applyBorder="1" applyAlignment="1">
      <alignment vertical="center"/>
    </xf>
    <xf numFmtId="0" fontId="9" fillId="0" borderId="26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39" fillId="0" borderId="0" xfId="94">
      <alignment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8" fillId="0" borderId="0" xfId="95" applyFont="1" applyAlignment="1">
      <alignment horizontal="center"/>
      <protection/>
    </xf>
    <xf numFmtId="0" fontId="1" fillId="0" borderId="10" xfId="97" applyFont="1" applyFill="1" applyBorder="1" applyAlignment="1">
      <alignment horizontal="center" vertical="center" wrapText="1"/>
      <protection/>
    </xf>
    <xf numFmtId="0" fontId="1" fillId="0" borderId="11" xfId="97" applyFont="1" applyFill="1" applyBorder="1" applyAlignment="1">
      <alignment horizontal="center" vertical="center" wrapText="1"/>
      <protection/>
    </xf>
    <xf numFmtId="0" fontId="1" fillId="0" borderId="29" xfId="97" applyFont="1" applyFill="1" applyBorder="1" applyAlignment="1">
      <alignment horizontal="center" vertical="center" wrapText="1"/>
      <protection/>
    </xf>
    <xf numFmtId="0" fontId="1" fillId="0" borderId="30" xfId="97" applyFont="1" applyFill="1" applyBorder="1" applyAlignment="1">
      <alignment horizontal="center" vertical="center" wrapText="1"/>
      <protection/>
    </xf>
    <xf numFmtId="0" fontId="1" fillId="0" borderId="31" xfId="97" applyFont="1" applyFill="1" applyBorder="1" applyAlignment="1">
      <alignment horizontal="center" vertical="center" wrapText="1"/>
      <protection/>
    </xf>
    <xf numFmtId="0" fontId="1" fillId="0" borderId="32" xfId="97" applyFont="1" applyFill="1" applyBorder="1" applyAlignment="1">
      <alignment horizontal="center" vertical="center" wrapText="1"/>
      <protection/>
    </xf>
    <xf numFmtId="0" fontId="1" fillId="0" borderId="33" xfId="95" applyFont="1" applyFill="1" applyBorder="1" applyAlignment="1">
      <alignment horizontal="center"/>
      <protection/>
    </xf>
    <xf numFmtId="0" fontId="1" fillId="0" borderId="27" xfId="95" applyFont="1" applyFill="1" applyBorder="1" applyAlignment="1">
      <alignment horizontal="center"/>
      <protection/>
    </xf>
    <xf numFmtId="0" fontId="1" fillId="0" borderId="10" xfId="95" applyFont="1" applyFill="1" applyBorder="1" applyAlignment="1">
      <alignment horizontal="center"/>
      <protection/>
    </xf>
    <xf numFmtId="0" fontId="1" fillId="0" borderId="11" xfId="95" applyFont="1" applyFill="1" applyBorder="1" applyAlignment="1">
      <alignment horizontal="center"/>
      <protection/>
    </xf>
    <xf numFmtId="0" fontId="1" fillId="0" borderId="28" xfId="95" applyFont="1" applyFill="1" applyBorder="1" applyAlignment="1">
      <alignment horizontal="center"/>
      <protection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213" fontId="57" fillId="0" borderId="20" xfId="0" applyNumberFormat="1" applyFont="1" applyBorder="1" applyAlignment="1">
      <alignment horizontal="center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brasci" xfId="95"/>
    <cellStyle name="Normal_Rezultati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22.7109375" style="0" customWidth="1"/>
    <col min="5" max="5" width="14.00390625" style="0" customWidth="1"/>
    <col min="6" max="6" width="14.8515625" style="0" customWidth="1"/>
    <col min="7" max="7" width="11.421875" style="0" customWidth="1"/>
    <col min="8" max="9" width="8.8515625" style="0" customWidth="1"/>
    <col min="10" max="10" width="12.00390625" style="0" customWidth="1"/>
    <col min="11" max="11" width="14.57421875" style="0" customWidth="1"/>
    <col min="12" max="12" width="7.421875" style="0" customWidth="1"/>
    <col min="13" max="13" width="12.140625" style="0" customWidth="1"/>
    <col min="14" max="14" width="7.8515625" style="0" customWidth="1"/>
    <col min="15" max="15" width="13.00390625" style="0" customWidth="1"/>
    <col min="16" max="16" width="12.421875" style="0" customWidth="1"/>
    <col min="17" max="17" width="12.00390625" style="0" customWidth="1"/>
  </cols>
  <sheetData>
    <row r="1" spans="1:18" ht="13.5" thickBot="1">
      <c r="A1" s="70" t="s">
        <v>16</v>
      </c>
      <c r="B1" s="71" t="s">
        <v>0</v>
      </c>
      <c r="C1" s="70" t="s">
        <v>12</v>
      </c>
      <c r="D1" s="70" t="s">
        <v>38</v>
      </c>
      <c r="E1" s="70" t="s">
        <v>27</v>
      </c>
      <c r="F1" s="70" t="s">
        <v>28</v>
      </c>
      <c r="G1" s="70" t="s">
        <v>22</v>
      </c>
      <c r="H1" s="70" t="s">
        <v>17</v>
      </c>
      <c r="I1" s="67"/>
      <c r="J1" s="27"/>
      <c r="K1" s="23"/>
      <c r="L1" s="23"/>
      <c r="M1" s="23"/>
      <c r="N1" s="67"/>
      <c r="O1" s="27"/>
      <c r="P1" s="23"/>
      <c r="Q1" s="23"/>
      <c r="R1" s="23"/>
    </row>
    <row r="2" spans="1:18" ht="12.75">
      <c r="A2" s="57">
        <f>1</f>
        <v>1</v>
      </c>
      <c r="B2" s="114" t="str">
        <f>Sheet1!A2&amp;"/"&amp;Sheet1!B2</f>
        <v>1030/2021</v>
      </c>
      <c r="C2" s="115" t="str">
        <f>Sheet1!C2&amp;" "&amp;Sheet1!D2</f>
        <v>Miljan Kotlaja</v>
      </c>
      <c r="D2" s="61">
        <v>45</v>
      </c>
      <c r="E2" s="60">
        <v>3</v>
      </c>
      <c r="F2" s="116">
        <v>12</v>
      </c>
      <c r="G2" s="68">
        <f>D2+IF(F2,F2,E2)</f>
        <v>57</v>
      </c>
      <c r="H2" s="69" t="str">
        <f>IF(G2&gt;=90,"A",IF(G2&gt;=80,"B",IF(G2&gt;=70,"C",IF(G2&gt;=60,"D",IF(G2&gt;=50,"E","F")))))</f>
        <v>E</v>
      </c>
      <c r="I2" s="22"/>
      <c r="J2" s="25"/>
      <c r="K2" s="25"/>
      <c r="L2" s="25"/>
      <c r="M2" s="25"/>
      <c r="N2" s="22"/>
      <c r="O2" s="26"/>
      <c r="P2" s="25"/>
      <c r="Q2" s="26"/>
      <c r="R2" s="15"/>
    </row>
    <row r="3" spans="3:10" ht="12.75">
      <c r="C3" s="1"/>
      <c r="J3" s="24"/>
    </row>
    <row r="4" spans="3:10" ht="12.75">
      <c r="C4" s="1"/>
      <c r="J4" s="24"/>
    </row>
    <row r="5" spans="3:10" ht="12.75">
      <c r="C5" s="1"/>
      <c r="J5" s="24"/>
    </row>
    <row r="6" spans="3:10" ht="12.75">
      <c r="C6" s="1"/>
      <c r="J6" s="24"/>
    </row>
    <row r="7" spans="3:10" ht="12.75">
      <c r="C7" s="1"/>
      <c r="J7" s="24"/>
    </row>
    <row r="8" spans="3:10" ht="12.75">
      <c r="C8" s="1"/>
      <c r="J8" s="24"/>
    </row>
    <row r="9" spans="3:10" ht="12.75">
      <c r="C9" s="1"/>
      <c r="J9" s="24"/>
    </row>
    <row r="10" spans="3:10" ht="12.75">
      <c r="C10" s="1"/>
      <c r="J10" s="24"/>
    </row>
    <row r="11" spans="3:10" ht="409.5">
      <c r="C11" s="1"/>
      <c r="J11" s="24"/>
    </row>
    <row r="12" spans="3:10" ht="409.5">
      <c r="C12" s="1"/>
      <c r="J12" s="24"/>
    </row>
    <row r="13" spans="3:10" ht="409.5">
      <c r="C13" s="1"/>
      <c r="J13" s="24"/>
    </row>
    <row r="14" spans="3:10" ht="12.75">
      <c r="C14" s="1"/>
      <c r="J14" s="24"/>
    </row>
    <row r="15" spans="3:10" ht="12.75">
      <c r="C15" s="1"/>
      <c r="J15" s="24"/>
    </row>
    <row r="16" spans="3:10" ht="12.75">
      <c r="C16" s="1"/>
      <c r="J16" s="24"/>
    </row>
    <row r="17" spans="3:10" ht="409.5">
      <c r="C17" s="1"/>
      <c r="J17" s="24"/>
    </row>
    <row r="18" spans="3:10" ht="409.5">
      <c r="C18" s="1"/>
      <c r="J18" s="24"/>
    </row>
    <row r="19" spans="3:10" ht="12.75">
      <c r="C19" s="1"/>
      <c r="J19" s="24"/>
    </row>
    <row r="20" spans="3:10" ht="12.75">
      <c r="C20" s="1"/>
      <c r="J20" s="24"/>
    </row>
    <row r="21" spans="3:10" ht="12.75">
      <c r="C21" s="1"/>
      <c r="J21" s="24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9" sqref="B9:B26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21.140625" style="13" customWidth="1"/>
    <col min="4" max="4" width="17.7109375" style="13" customWidth="1"/>
    <col min="5" max="5" width="19.57421875" style="13" customWidth="1"/>
    <col min="6" max="6" width="13.57421875" style="13" customWidth="1"/>
    <col min="7" max="7" width="13.28125" style="12" customWidth="1"/>
    <col min="8" max="8" width="6.7109375" style="12" customWidth="1"/>
    <col min="9" max="16384" width="9.140625" style="12" customWidth="1"/>
  </cols>
  <sheetData>
    <row r="1" spans="1:9" ht="18.75" customHeight="1">
      <c r="A1" s="100" t="s">
        <v>1</v>
      </c>
      <c r="B1" s="101"/>
      <c r="C1" s="101"/>
      <c r="D1" s="101"/>
      <c r="E1" s="101"/>
      <c r="F1" s="93"/>
      <c r="G1" s="94"/>
      <c r="H1" s="17"/>
      <c r="I1" s="17"/>
    </row>
    <row r="2" spans="1:9" ht="15">
      <c r="A2" s="28" t="s">
        <v>2</v>
      </c>
      <c r="B2" s="17"/>
      <c r="C2" s="16"/>
      <c r="D2" s="29" t="s">
        <v>3</v>
      </c>
      <c r="E2" s="55" t="s">
        <v>29</v>
      </c>
      <c r="F2" s="75"/>
      <c r="G2" s="30"/>
      <c r="H2" s="17"/>
      <c r="I2" s="17"/>
    </row>
    <row r="3" spans="1:9" ht="15">
      <c r="A3" s="32" t="s">
        <v>40</v>
      </c>
      <c r="B3" s="54"/>
      <c r="C3" s="16"/>
      <c r="D3" s="16"/>
      <c r="E3" s="16"/>
      <c r="F3" s="17"/>
      <c r="G3" s="30"/>
      <c r="H3" s="17"/>
      <c r="I3" s="17"/>
    </row>
    <row r="4" spans="1:9" ht="12.75" customHeight="1" thickBot="1">
      <c r="A4" s="62"/>
      <c r="B4" s="63"/>
      <c r="C4" s="64"/>
      <c r="D4" s="64"/>
      <c r="E4" s="64"/>
      <c r="F4" s="63"/>
      <c r="G4" s="65"/>
      <c r="H4" s="17"/>
      <c r="I4" s="17"/>
    </row>
    <row r="5" spans="1:8" ht="26.25" customHeight="1" thickBot="1">
      <c r="A5" s="31" t="s">
        <v>15</v>
      </c>
      <c r="B5" s="18"/>
      <c r="C5" s="89"/>
      <c r="D5" s="76"/>
      <c r="E5" s="76"/>
      <c r="F5" s="97" t="s">
        <v>14</v>
      </c>
      <c r="G5" s="97" t="s">
        <v>4</v>
      </c>
      <c r="H5" s="17"/>
    </row>
    <row r="6" spans="1:8" ht="13.5" thickBot="1">
      <c r="A6" s="56" t="s">
        <v>5</v>
      </c>
      <c r="B6" s="19" t="s">
        <v>12</v>
      </c>
      <c r="C6" s="91" t="s">
        <v>33</v>
      </c>
      <c r="D6" s="95" t="s">
        <v>13</v>
      </c>
      <c r="E6" s="96"/>
      <c r="F6" s="98"/>
      <c r="G6" s="98"/>
      <c r="H6" s="17"/>
    </row>
    <row r="7" spans="1:8" ht="12.75">
      <c r="A7" s="77"/>
      <c r="B7" s="78"/>
      <c r="C7" s="90"/>
      <c r="D7" s="79" t="s">
        <v>18</v>
      </c>
      <c r="E7" s="80" t="s">
        <v>19</v>
      </c>
      <c r="F7" s="99"/>
      <c r="G7" s="99"/>
      <c r="H7" s="17"/>
    </row>
    <row r="8" spans="1:7" ht="12.75">
      <c r="A8" s="58" t="str">
        <f>IF(ISBLANK(Rezultati!B2),"",Rezultati!B2)</f>
        <v>1030/2021</v>
      </c>
      <c r="B8" s="59" t="str">
        <f>IF(ISBLANK(Rezultati!C2),"",Rezultati!C2)</f>
        <v>Miljan Kotlaja</v>
      </c>
      <c r="C8" s="81">
        <f>IF(ISBLANK(Rezultati!D2),"",Rezultati!D2)</f>
        <v>45</v>
      </c>
      <c r="D8" s="81">
        <f>IF(ISBLANK(Rezultati!E2),"",Rezultati!E2)</f>
        <v>3</v>
      </c>
      <c r="E8" s="81">
        <f>IF(ISBLANK(Rezultati!F2),"",Rezultati!F2)</f>
        <v>12</v>
      </c>
      <c r="F8" s="81">
        <f>IF(ISBLANK(Rezultati!G2),"",Rezultati!G2)</f>
        <v>57</v>
      </c>
      <c r="G8" s="82" t="str">
        <f>IF(Rezultati!G2&lt;50,"F",IF(Rezultati!G2&lt;60,"E",IF(Rezultati!G2&lt;70,"D",IF(Rezultati!G2&lt;80,"C",IF(Rezultati!G2&lt;90,"B","A")))))</f>
        <v>E</v>
      </c>
    </row>
    <row r="9" ht="12.75">
      <c r="F9" s="12"/>
    </row>
    <row r="10" spans="5:6" ht="12.75">
      <c r="E10" s="87" t="s">
        <v>23</v>
      </c>
      <c r="F10" s="34"/>
    </row>
    <row r="11" spans="5:6" ht="15.75">
      <c r="E11" s="86"/>
      <c r="F11" s="34"/>
    </row>
    <row r="12" spans="5:6" ht="12.75">
      <c r="E12" s="33"/>
      <c r="F12" s="34"/>
    </row>
    <row r="13" spans="5:7" ht="13.5" thickBot="1">
      <c r="E13" s="35"/>
      <c r="F13" s="36"/>
      <c r="G13" s="63"/>
    </row>
    <row r="14" ht="12.75">
      <c r="F14" s="12"/>
    </row>
    <row r="15" ht="12.75">
      <c r="F15" s="12"/>
    </row>
    <row r="16" ht="12.75">
      <c r="F16" s="12"/>
    </row>
    <row r="17" ht="12.75">
      <c r="F17" s="12"/>
    </row>
    <row r="18" ht="12.75">
      <c r="F18" s="12"/>
    </row>
    <row r="19" ht="12.75">
      <c r="F19" s="12"/>
    </row>
    <row r="20" ht="12.75">
      <c r="F20" s="12"/>
    </row>
    <row r="21" ht="12.75">
      <c r="F21" s="12"/>
    </row>
    <row r="22" ht="12.75">
      <c r="F22" s="12"/>
    </row>
    <row r="23" ht="12.75">
      <c r="F23" s="12"/>
    </row>
    <row r="24" ht="12.75">
      <c r="F24" s="12"/>
    </row>
    <row r="25" ht="12.75">
      <c r="F25" s="12"/>
    </row>
    <row r="26" ht="12.75">
      <c r="F26" s="12"/>
    </row>
    <row r="27" ht="12.75">
      <c r="F27" s="12"/>
    </row>
    <row r="28" ht="12.75">
      <c r="F28" s="12"/>
    </row>
    <row r="29" ht="12.75">
      <c r="F29" s="12"/>
    </row>
    <row r="30" ht="12.75">
      <c r="F30" s="12"/>
    </row>
    <row r="31" ht="12.75">
      <c r="F31" s="12"/>
    </row>
    <row r="32" ht="12.75">
      <c r="F32" s="12"/>
    </row>
    <row r="50" spans="5:6" ht="12.75">
      <c r="E50" s="12"/>
      <c r="F50" s="12"/>
    </row>
    <row r="51" spans="5:6" ht="12.75">
      <c r="E51" s="12"/>
      <c r="F51" s="12"/>
    </row>
    <row r="52" spans="5:6" ht="12.75">
      <c r="E52" s="12"/>
      <c r="F52" s="12"/>
    </row>
    <row r="53" spans="5:6" ht="12.75">
      <c r="E53" s="12"/>
      <c r="F53" s="12"/>
    </row>
    <row r="54" spans="5:6" ht="12.75">
      <c r="E54" s="12"/>
      <c r="F54" s="12"/>
    </row>
  </sheetData>
  <sheetProtection/>
  <mergeCells count="5">
    <mergeCell ref="F1:G1"/>
    <mergeCell ref="D6:E6"/>
    <mergeCell ref="G5:G7"/>
    <mergeCell ref="A1:E1"/>
    <mergeCell ref="F5:F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39" t="s">
        <v>6</v>
      </c>
      <c r="B1" s="40"/>
      <c r="C1" s="41"/>
      <c r="D1" s="42"/>
      <c r="E1" s="42"/>
      <c r="F1" s="43"/>
      <c r="G1" s="4"/>
    </row>
    <row r="2" spans="1:6" s="5" customFormat="1" ht="14.25">
      <c r="A2" s="44"/>
      <c r="B2" s="45"/>
      <c r="C2" s="46"/>
      <c r="D2" s="47"/>
      <c r="E2" s="47"/>
      <c r="F2" s="48"/>
    </row>
    <row r="3" spans="1:6" s="5" customFormat="1" ht="15">
      <c r="A3" s="88" t="s">
        <v>32</v>
      </c>
      <c r="B3" s="45"/>
      <c r="C3" s="47"/>
      <c r="D3" s="47"/>
      <c r="E3" s="47"/>
      <c r="F3" s="48"/>
    </row>
    <row r="4" spans="1:6" s="5" customFormat="1" ht="15">
      <c r="A4" s="88" t="s">
        <v>30</v>
      </c>
      <c r="B4" s="45"/>
      <c r="C4" s="47"/>
      <c r="D4" s="47" t="s">
        <v>39</v>
      </c>
      <c r="E4" s="47"/>
      <c r="F4" s="48"/>
    </row>
    <row r="5" spans="1:7" s="5" customFormat="1" ht="15">
      <c r="A5" s="88" t="s">
        <v>25</v>
      </c>
      <c r="B5" s="83" t="s">
        <v>41</v>
      </c>
      <c r="C5" s="47"/>
      <c r="D5" s="47" t="s">
        <v>31</v>
      </c>
      <c r="E5" s="47"/>
      <c r="F5" s="48"/>
      <c r="G5" s="21"/>
    </row>
    <row r="6" spans="1:7" s="5" customFormat="1" ht="15.75" thickBot="1">
      <c r="A6" s="49"/>
      <c r="B6" s="50"/>
      <c r="C6" s="51"/>
      <c r="D6" s="52"/>
      <c r="E6" s="52"/>
      <c r="F6" s="53"/>
      <c r="G6" s="20"/>
    </row>
    <row r="7" spans="1:6" s="6" customFormat="1" ht="12.75" customHeight="1" thickBot="1">
      <c r="A7" s="105" t="s">
        <v>7</v>
      </c>
      <c r="B7" s="108" t="s">
        <v>12</v>
      </c>
      <c r="C7" s="109" t="s">
        <v>8</v>
      </c>
      <c r="D7" s="110"/>
      <c r="E7" s="111" t="s">
        <v>24</v>
      </c>
      <c r="F7" s="103" t="s">
        <v>9</v>
      </c>
    </row>
    <row r="8" spans="1:6" s="7" customFormat="1" ht="12.75" customHeight="1">
      <c r="A8" s="106"/>
      <c r="B8" s="106"/>
      <c r="C8" s="103" t="s">
        <v>10</v>
      </c>
      <c r="D8" s="103" t="s">
        <v>11</v>
      </c>
      <c r="E8" s="112"/>
      <c r="F8" s="104"/>
    </row>
    <row r="9" spans="1:6" s="7" customFormat="1" ht="13.5" customHeight="1">
      <c r="A9" s="107"/>
      <c r="B9" s="107"/>
      <c r="C9" s="104"/>
      <c r="D9" s="104"/>
      <c r="E9" s="113"/>
      <c r="F9" s="104"/>
    </row>
    <row r="10" spans="1:7" ht="12.75">
      <c r="A10" s="58" t="str">
        <f>IF(ISBLANK(Rezultati!B2),"",Rezultati!B2)</f>
        <v>1030/2021</v>
      </c>
      <c r="B10" s="59" t="str">
        <f>IF(ISBLANK(Rezultati!C2),"",Rezultati!C2)</f>
        <v>Miljan Kotlaja</v>
      </c>
      <c r="C10" s="66">
        <f>Rezultati!D2</f>
        <v>45</v>
      </c>
      <c r="D10" s="66">
        <f>IF(Rezultati!F2,Rezultati!F2,Rezultati!E2)</f>
        <v>12</v>
      </c>
      <c r="E10" s="66">
        <f>Rezultati!G2</f>
        <v>57</v>
      </c>
      <c r="F10" s="74" t="str">
        <f>Rezultati!H2</f>
        <v>E</v>
      </c>
      <c r="G10" s="10"/>
    </row>
    <row r="11" ht="12.75">
      <c r="G11" s="10"/>
    </row>
    <row r="12" ht="12.75">
      <c r="G12" s="10"/>
    </row>
    <row r="13" ht="12.75">
      <c r="G13" s="10"/>
    </row>
    <row r="14" spans="4:7" ht="15">
      <c r="D14" s="102" t="s">
        <v>26</v>
      </c>
      <c r="E14" s="102"/>
      <c r="F14" s="102"/>
      <c r="G14" s="10"/>
    </row>
    <row r="15" spans="4:7" ht="14.25">
      <c r="D15" s="38"/>
      <c r="E15" s="38"/>
      <c r="F15" s="37"/>
      <c r="G15" s="10"/>
    </row>
    <row r="16" spans="4:7" ht="15" thickBot="1">
      <c r="D16" s="73"/>
      <c r="E16" s="73"/>
      <c r="F16" s="72"/>
      <c r="G16" s="10"/>
    </row>
    <row r="17" spans="7:10" ht="14.25">
      <c r="G17" s="10"/>
      <c r="J17" s="38"/>
    </row>
    <row r="18" spans="6:7" ht="12.75">
      <c r="F18" s="9"/>
      <c r="G18" s="10"/>
    </row>
    <row r="19" spans="6:7" ht="12.75">
      <c r="F19" s="9"/>
      <c r="G19" s="10"/>
    </row>
    <row r="20" spans="6:7" ht="12.75">
      <c r="F20" s="9"/>
      <c r="G20" s="10"/>
    </row>
    <row r="21" spans="6:7" ht="12.75">
      <c r="F21" s="9"/>
      <c r="G21" s="10"/>
    </row>
    <row r="22" spans="6:7" ht="12.75">
      <c r="F22" s="9"/>
      <c r="G22" s="10"/>
    </row>
    <row r="23" ht="12.75">
      <c r="G23" s="10"/>
    </row>
    <row r="24" ht="12.75">
      <c r="G24" s="10"/>
    </row>
  </sheetData>
  <sheetProtection/>
  <mergeCells count="8">
    <mergeCell ref="D14:F14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3" sqref="B3:D20"/>
    </sheetView>
  </sheetViews>
  <sheetFormatPr defaultColWidth="9.140625" defaultRowHeight="12.75"/>
  <cols>
    <col min="4" max="4" width="31.421875" style="0" customWidth="1"/>
  </cols>
  <sheetData>
    <row r="1" spans="1:5" ht="15">
      <c r="A1" s="84" t="s">
        <v>16</v>
      </c>
      <c r="B1" s="84"/>
      <c r="C1" s="84" t="s">
        <v>0</v>
      </c>
      <c r="D1" s="84" t="s">
        <v>20</v>
      </c>
      <c r="E1" s="84" t="s">
        <v>21</v>
      </c>
    </row>
    <row r="2" spans="1:4" ht="15">
      <c r="A2" s="92" t="s">
        <v>35</v>
      </c>
      <c r="B2" s="92" t="s">
        <v>34</v>
      </c>
      <c r="C2" s="92" t="s">
        <v>36</v>
      </c>
      <c r="D2" s="92" t="s">
        <v>37</v>
      </c>
    </row>
    <row r="3" spans="1:2" ht="12.75">
      <c r="A3" s="85"/>
      <c r="B3" s="85"/>
    </row>
    <row r="4" spans="1:2" ht="12.75">
      <c r="A4" s="85"/>
      <c r="B4" s="85"/>
    </row>
    <row r="5" spans="1:2" ht="12.75">
      <c r="A5" s="85"/>
      <c r="B5" s="85"/>
    </row>
    <row r="6" spans="1:2" ht="12.75">
      <c r="A6" s="85"/>
      <c r="B6" s="85"/>
    </row>
    <row r="7" spans="1:2" ht="12.75">
      <c r="A7" s="85"/>
      <c r="B7" s="85"/>
    </row>
    <row r="8" spans="1:2" ht="12.75">
      <c r="A8" s="85"/>
      <c r="B8" s="85"/>
    </row>
    <row r="9" spans="1:2" ht="12.75">
      <c r="A9" s="85"/>
      <c r="B9" s="85"/>
    </row>
    <row r="10" spans="1:2" ht="12.75">
      <c r="A10" s="85"/>
      <c r="B10" s="85"/>
    </row>
    <row r="11" spans="1:2" ht="12.75">
      <c r="A11" s="85"/>
      <c r="B11" s="85"/>
    </row>
    <row r="12" spans="1:2" ht="12.75">
      <c r="A12" s="85"/>
      <c r="B12" s="85"/>
    </row>
    <row r="13" spans="1:2" ht="12.75">
      <c r="A13" s="85"/>
      <c r="B13" s="85"/>
    </row>
    <row r="14" spans="1:2" ht="12.75">
      <c r="A14" s="85"/>
      <c r="B14" s="85"/>
    </row>
    <row r="15" spans="1:2" ht="409.5">
      <c r="A15" s="85"/>
      <c r="B15" s="85"/>
    </row>
    <row r="16" spans="1:2" ht="12.75">
      <c r="A16" s="85"/>
      <c r="B16" s="85"/>
    </row>
    <row r="17" spans="1:2" ht="12.75">
      <c r="A17" s="85"/>
      <c r="B17" s="85"/>
    </row>
    <row r="18" spans="1:2" ht="12.75">
      <c r="A18" s="85"/>
      <c r="B18" s="85"/>
    </row>
    <row r="19" spans="1:2" ht="12.75">
      <c r="A19" s="85"/>
      <c r="B19" s="85"/>
    </row>
    <row r="20" spans="1:2" ht="12.75">
      <c r="A20" s="85"/>
      <c r="B20" s="85"/>
    </row>
    <row r="21" spans="1:2" ht="12.75">
      <c r="A21" s="85"/>
      <c r="B21" s="85"/>
    </row>
    <row r="22" spans="1:2" ht="12.75">
      <c r="A22" s="85"/>
      <c r="B22" s="85"/>
    </row>
    <row r="23" spans="1:2" ht="12.75">
      <c r="A23" s="85"/>
      <c r="B23" s="85"/>
    </row>
    <row r="24" spans="1:2" ht="12.75">
      <c r="A24" s="85"/>
      <c r="B24" s="85"/>
    </row>
    <row r="25" spans="1:2" ht="12.75">
      <c r="A25" s="85"/>
      <c r="B25" s="85"/>
    </row>
    <row r="26" spans="1:2" ht="12.75">
      <c r="A26" s="85"/>
      <c r="B26" s="85"/>
    </row>
    <row r="27" spans="1:2" ht="12.75">
      <c r="A27" s="85"/>
      <c r="B27" s="85"/>
    </row>
    <row r="28" spans="1:2" ht="12.75">
      <c r="A28" s="85"/>
      <c r="B28" s="85"/>
    </row>
    <row r="29" spans="1:2" ht="12.75">
      <c r="A29" s="85"/>
      <c r="B29" s="85"/>
    </row>
    <row r="30" spans="1:2" ht="12.75">
      <c r="A30" s="85"/>
      <c r="B30" s="85"/>
    </row>
    <row r="31" spans="1:2" ht="12.75">
      <c r="A31" s="85"/>
      <c r="B31" s="85"/>
    </row>
    <row r="32" spans="1:2" ht="12.75">
      <c r="A32" s="85"/>
      <c r="B32" s="85"/>
    </row>
    <row r="33" spans="1:2" ht="12.75">
      <c r="A33" s="85"/>
      <c r="B33" s="85"/>
    </row>
    <row r="34" spans="1:2" ht="12.75">
      <c r="A34" s="85"/>
      <c r="B34" s="85"/>
    </row>
    <row r="35" spans="1:2" ht="12.75">
      <c r="A35" s="85"/>
      <c r="B35" s="85"/>
    </row>
    <row r="36" spans="1:2" ht="12.75">
      <c r="A36" s="85"/>
      <c r="B36" s="85"/>
    </row>
    <row r="37" spans="1:2" ht="12.75">
      <c r="A37" s="85"/>
      <c r="B37" s="85"/>
    </row>
    <row r="38" spans="1:2" ht="12.75">
      <c r="A38" s="85"/>
      <c r="B38" s="85"/>
    </row>
    <row r="39" spans="1:2" ht="12.75">
      <c r="A39" s="85"/>
      <c r="B39" s="85"/>
    </row>
    <row r="40" spans="1:2" ht="12.75">
      <c r="A40" s="85"/>
      <c r="B40" s="85"/>
    </row>
    <row r="41" spans="1:2" ht="12.75">
      <c r="A41" s="85"/>
      <c r="B41" s="85"/>
    </row>
    <row r="42" spans="1:2" ht="12.75">
      <c r="A42" s="85"/>
      <c r="B42" s="85"/>
    </row>
    <row r="43" spans="1:2" ht="12.75">
      <c r="A43" s="85"/>
      <c r="B43" s="85"/>
    </row>
    <row r="44" spans="1:2" ht="12.75">
      <c r="A44" s="85"/>
      <c r="B44" s="85"/>
    </row>
    <row r="45" spans="1:2" ht="12.75">
      <c r="A45" s="85"/>
      <c r="B45" s="85"/>
    </row>
    <row r="46" spans="1:2" ht="12.75">
      <c r="A46" s="85"/>
      <c r="B46" s="85"/>
    </row>
    <row r="47" spans="1:2" ht="12.75">
      <c r="A47" s="85"/>
      <c r="B47" s="85"/>
    </row>
    <row r="48" spans="1:2" ht="12.75">
      <c r="A48" s="85"/>
      <c r="B48" s="85"/>
    </row>
    <row r="49" spans="1:2" ht="12.75">
      <c r="A49" s="85"/>
      <c r="B49" s="85"/>
    </row>
    <row r="50" spans="1:2" ht="12.75">
      <c r="A50" s="85"/>
      <c r="B50" s="85"/>
    </row>
    <row r="51" spans="1:2" ht="12.75">
      <c r="A51" s="85"/>
      <c r="B51" s="85"/>
    </row>
    <row r="52" spans="1:2" ht="12.75">
      <c r="A52" s="85"/>
      <c r="B52" s="85"/>
    </row>
    <row r="53" spans="1:2" ht="12.75">
      <c r="A53" s="85"/>
      <c r="B53" s="85"/>
    </row>
    <row r="54" spans="1:5" ht="12.75">
      <c r="A54" s="85"/>
      <c r="B54" s="85"/>
      <c r="C54" s="85"/>
      <c r="D54" s="85"/>
      <c r="E54" s="85"/>
    </row>
    <row r="55" spans="1:5" ht="12.75">
      <c r="A55" s="85"/>
      <c r="B55" s="85"/>
      <c r="C55" s="85"/>
      <c r="D55" s="85"/>
      <c r="E55" s="85"/>
    </row>
    <row r="56" spans="1:5" ht="12.75">
      <c r="A56" s="85"/>
      <c r="B56" s="85"/>
      <c r="C56" s="85"/>
      <c r="D56" s="85"/>
      <c r="E56" s="8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2022-03-04T14:21:39Z</dcterms:modified>
  <cp:category/>
  <cp:version/>
  <cp:contentType/>
  <cp:contentStatus/>
</cp:coreProperties>
</file>